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17\1 výzva\"/>
    </mc:Choice>
  </mc:AlternateContent>
  <xr:revisionPtr revIDLastSave="0" documentId="13_ncr:1_{484E857A-F8DF-4CEC-ABAD-263BFF3577A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P9" i="1"/>
  <c r="P10" i="1"/>
  <c r="P11" i="1"/>
  <c r="P12" i="1"/>
  <c r="S8" i="1"/>
  <c r="T8" i="1"/>
  <c r="S9" i="1"/>
  <c r="T9" i="1"/>
  <c r="S10" i="1"/>
  <c r="T10" i="1"/>
  <c r="S11" i="1"/>
  <c r="T11" i="1"/>
  <c r="S12" i="1"/>
  <c r="T12" i="1"/>
  <c r="T7" i="1"/>
  <c r="T13" i="1"/>
  <c r="P7" i="1" l="1"/>
  <c r="P13" i="1"/>
  <c r="S7" i="1"/>
  <c r="S13" i="1"/>
  <c r="R16" i="1" l="1"/>
  <c r="Q16" i="1"/>
</calcChain>
</file>

<file path=xl/sharedStrings.xml><?xml version="1.0" encoding="utf-8"?>
<sst xmlns="http://schemas.openxmlformats.org/spreadsheetml/2006/main" count="68" uniqueCount="53">
  <si>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</si>
  <si>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</si>
  <si>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</si>
  <si>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</si>
  <si>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</si>
  <si>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</si>
  <si>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</si>
  <si>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</si>
  <si>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</si>
  <si>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</si>
  <si>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</si>
  <si>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30215000-9 - Mikropočítačové technické vybavení </t>
  </si>
  <si>
    <t xml:space="preserve">30233132-5 - Diskové jednotky 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</si>
  <si>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</si>
  <si>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</si>
  <si>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</si>
  <si>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</si>
  <si>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</si>
  <si>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</si>
  <si>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</si>
  <si>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</si>
  <si>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</si>
  <si>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</si>
  <si>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</si>
  <si>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</si>
  <si>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</si>
  <si>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</si>
  <si>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</si>
  <si>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</si>
  <si>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</si>
  <si>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</si>
  <si>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</si>
  <si>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</si>
  <si>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 xml:space="preserve">Příloha č. 2 Kupní smlouvy - technická specifikace
Výpočetní technika (III.) 117 - 2024 </t>
  </si>
  <si>
    <t xml:space="preserve">Jednodeskový počítač v sadě s příslušenstvím </t>
  </si>
  <si>
    <t xml:space="preserve">AI Kit pro jednodeskový počítač </t>
  </si>
  <si>
    <t xml:space="preserve">NVMe SSD disk </t>
  </si>
  <si>
    <t xml:space="preserve">USB-C kovový box pro M.2 NVMe SSD </t>
  </si>
  <si>
    <t xml:space="preserve">Základna pro NVMe SSD pro jednodeskový počítač </t>
  </si>
  <si>
    <t xml:space="preserve">Aktivní chlazení pro jednodeskový počítač </t>
  </si>
  <si>
    <t xml:space="preserve">8-portový gigabitový stolní switch s PoE </t>
  </si>
  <si>
    <t>21 dní</t>
  </si>
  <si>
    <t>Ing. Petr Grolmus,
Tel.: 724 577 286,
37763 2851</t>
  </si>
  <si>
    <t>Univerzitní 20,
301 00 Plzeň, 
Centrum informatizace a výpočetní techniky - Oddělení Infrastrukturní služby,
místnost UI 425</t>
  </si>
  <si>
    <t>Pokud financováno z projektových prostředků, pak ŘEŠITEL uvede: NÁZEV A ČÍSLO DOTAČNÍHO PROJEKTU</t>
  </si>
  <si>
    <t>Společná faktura</t>
  </si>
  <si>
    <t>Kapacita: min. 1 TB.
Rozhraní: NVMe M.2 (M-Key).
Rychlost čtení: až 3500 MB/s.
Rychlost zápisu: až 3000 MB/s.
MTBF (Mean Time Between Failures): 1.5 milionu hodin.
Provozní teplota: 0°C až 70°C.</t>
  </si>
  <si>
    <r>
      <t xml:space="preserve">Rozhraní: USB-C 3.2 Gen 2 (až 10 Gbps).
Podpora: M.2 NVMe SSD (M-Key), délky 2230, 2242, 2260, 2280.
Materiál: Kovový box pro lepší odvod tepla.
Funkce: Podpora UASP (USB Attached SCSI Protocol).
</t>
    </r>
    <r>
      <rPr>
        <b/>
        <sz val="11"/>
        <color theme="1"/>
        <rFont val="Calibri"/>
        <family val="2"/>
        <charset val="238"/>
        <scheme val="minor"/>
      </rPr>
      <t xml:space="preserve">Položka musí být plně kompatibilní a funkční s položkou č. 3. </t>
    </r>
  </si>
  <si>
    <r>
      <t>AI akcelerátor: Podpora pro akceleraci strojového učení a umělé inteligence.
Výkon: 13 TOPS (Tera Operations Per Second).
Formát konektoru AI modulu: M.2 2242.
Příslušenství: Kompletní sada kabelů včetně přechodové desky</t>
    </r>
    <r>
      <rPr>
        <b/>
        <sz val="11"/>
        <color theme="1"/>
        <rFont val="Calibri"/>
        <family val="2"/>
        <charset val="238"/>
        <scheme val="minor"/>
      </rPr>
      <t xml:space="preserve"> pro připojení k jednodeskovému počítači specifikovaném v pol.č. 1.</t>
    </r>
  </si>
  <si>
    <r>
      <t xml:space="preserve">Ventilátor: Aktivní ventilátor s regulací otáček.
Napájení: 5V z GPIO pinů.
Funkce: Automatické řízení rychlosti ventilátoru na základě teploty procesoru.
</t>
    </r>
    <r>
      <rPr>
        <b/>
        <sz val="11"/>
        <color theme="1"/>
        <rFont val="Calibri"/>
        <family val="2"/>
        <charset val="238"/>
        <scheme val="minor"/>
      </rPr>
      <t>Kompatibilita s jednodeskovým počítačem specifikovaným v po.č. 1, položka je stohovatelná s dalšími deskami.</t>
    </r>
  </si>
  <si>
    <r>
      <t xml:space="preserve">Podpora: NVMe SSD (M-Key), délky 2230, 2242, 2260, 2280.
Rozhraní: PCIe x1 připojení.
Chlazení: Pasivní chladič pro SSD.
</t>
    </r>
    <r>
      <rPr>
        <b/>
        <sz val="11"/>
        <color theme="1"/>
        <rFont val="Calibri"/>
        <family val="2"/>
        <charset val="238"/>
        <scheme val="minor"/>
      </rPr>
      <t>Kompatibilita s jednodeskovým počítačem specifikovaným v pol.č. 1.</t>
    </r>
  </si>
  <si>
    <t>Porty: 8 gigabitových Ethernet portů, z toho 4 porty s podporou PoE (Power over Ethernet).
PoE standard: IEEE 802.3af/at.
Celkový PoE výkon: Min. 60W.
Rychlost přepínání: 16 Gbps.
Napájení: 230V AC, interní napájecí zdroj.
Montáž: Stolní nebo na stěnu.</t>
  </si>
  <si>
    <r>
      <t xml:space="preserve">Procesor: alespoň 4 jádra, CPU dosahuje v PassMark podle https://www.cpubenchmark.net/midlow_range_cpus.html alespoň 2 140 bodů.
Paměť: min. 8 GB RAM.
Porty: alespoň 2x micro HDMI, 2x USB 3.0, 2x USB 2.0, 1x Gigabit Ethernet.
Bezdrátová konektivita: WiFi 6 (802.11ax), Bluetooth 5.0.
Úložiště: slot na Micro SD kartu.
Napájení: USB-C s podporou 5V/5A DC, včetně Power Delivery.
Chlazení: Pasivní chladič.
</t>
    </r>
    <r>
      <rPr>
        <sz val="11"/>
        <rFont val="Calibri"/>
        <family val="2"/>
        <charset val="238"/>
        <scheme val="minor"/>
      </rPr>
      <t>Rozměry: max. 85 mm x 56 mm.</t>
    </r>
    <r>
      <rPr>
        <sz val="11"/>
        <color theme="1"/>
        <rFont val="Calibri"/>
        <family val="2"/>
        <charset val="238"/>
        <scheme val="minor"/>
      </rPr>
      <t xml:space="preserve">
Příslušenství v sadě: Krabička - case pro jednodeskový počítač, napájecí zdroj 5,1V/3A 27 W, kabely, oficiální 32 GB karta.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</si>
</sst>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21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left" vertical="top" wrapText="1"/>
    </xf>
    <xf numFmtId="0" fontId="22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9" xfId="0" applyNumberForma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0" fontId="23" fillId="4" borderId="20" xfId="0" applyFon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0" fontId="12" fillId="6" borderId="21" xfId="0" applyFont="1" applyFill="1" applyBorder="1" applyAlignment="1" applyProtection="1">
      <alignment horizontal="center" vertical="center" wrapText="1"/>
    </xf>
    <xf numFmtId="0" fontId="3" fillId="6" borderId="21" xfId="0" applyFont="1" applyFill="1" applyBorder="1" applyAlignment="1" applyProtection="1">
      <alignment horizontal="center" vertical="center" wrapText="1"/>
    </xf>
    <xf numFmtId="0" fontId="9" fillId="3" borderId="21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6" fillId="3" borderId="21" xfId="0" applyFon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3" fillId="4" borderId="13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12" fillId="6" borderId="16" xfId="0" applyFont="1" applyFill="1" applyBorder="1" applyAlignment="1" applyProtection="1">
      <alignment horizontal="center" vertical="center" wrapText="1"/>
    </xf>
    <xf numFmtId="0" fontId="3" fillId="6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6" fillId="3" borderId="16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3" fillId="4" borderId="15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12" fillId="6" borderId="17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6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showZeros="0" tabSelected="1" topLeftCell="B1" zoomScaleNormal="100" workbookViewId="0">
      <selection activeCell="G7" sqref="G7:G13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13" customWidth="1"/>
    <col min="5" max="5" width="10.5703125" style="22" customWidth="1"/>
    <col min="6" max="6" width="132.7109375" style="4" customWidth="1"/>
    <col min="7" max="7" width="35.85546875" style="6" customWidth="1"/>
    <col min="8" max="8" width="23.42578125" style="6" customWidth="1"/>
    <col min="9" max="9" width="19.85546875" style="6" customWidth="1"/>
    <col min="10" max="10" width="16.140625" style="4" customWidth="1"/>
    <col min="11" max="11" width="29.7109375" style="1" hidden="1" customWidth="1"/>
    <col min="12" max="12" width="29" style="1" customWidth="1"/>
    <col min="13" max="13" width="20.85546875" style="1" customWidth="1"/>
    <col min="14" max="14" width="3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2.85546875" style="1" hidden="1" customWidth="1"/>
    <col min="22" max="22" width="32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9.5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31</v>
      </c>
      <c r="H6" s="30" t="s">
        <v>25</v>
      </c>
      <c r="I6" s="31" t="s">
        <v>17</v>
      </c>
      <c r="J6" s="29" t="s">
        <v>18</v>
      </c>
      <c r="K6" s="29" t="s">
        <v>44</v>
      </c>
      <c r="L6" s="32" t="s">
        <v>19</v>
      </c>
      <c r="M6" s="33" t="s">
        <v>20</v>
      </c>
      <c r="N6" s="32" t="s">
        <v>21</v>
      </c>
      <c r="O6" s="29" t="s">
        <v>29</v>
      </c>
      <c r="P6" s="32" t="s">
        <v>22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23</v>
      </c>
      <c r="V6" s="32" t="s">
        <v>24</v>
      </c>
    </row>
    <row r="7" spans="1:22" ht="192" customHeight="1" thickTop="1" x14ac:dyDescent="0.25">
      <c r="A7" s="36"/>
      <c r="B7" s="37">
        <v>1</v>
      </c>
      <c r="C7" s="38" t="s">
        <v>34</v>
      </c>
      <c r="D7" s="39">
        <v>2</v>
      </c>
      <c r="E7" s="40" t="s">
        <v>28</v>
      </c>
      <c r="F7" s="41" t="s">
        <v>52</v>
      </c>
      <c r="G7" s="115"/>
      <c r="H7" s="42" t="s">
        <v>32</v>
      </c>
      <c r="I7" s="43" t="s">
        <v>45</v>
      </c>
      <c r="J7" s="44" t="s">
        <v>32</v>
      </c>
      <c r="K7" s="45"/>
      <c r="L7" s="46"/>
      <c r="M7" s="47" t="s">
        <v>42</v>
      </c>
      <c r="N7" s="47" t="s">
        <v>43</v>
      </c>
      <c r="O7" s="48" t="s">
        <v>41</v>
      </c>
      <c r="P7" s="49">
        <f>D7*Q7</f>
        <v>5550</v>
      </c>
      <c r="Q7" s="50">
        <v>2775</v>
      </c>
      <c r="R7" s="118"/>
      <c r="S7" s="51">
        <f>D7*R7</f>
        <v>0</v>
      </c>
      <c r="T7" s="52" t="str">
        <f t="shared" ref="T7:T13" si="0">IF(ISNUMBER(R7), IF(R7&gt;Q7,"NEVYHOVUJE","VYHOVUJE")," ")</f>
        <v xml:space="preserve"> </v>
      </c>
      <c r="U7" s="53"/>
      <c r="V7" s="54" t="s">
        <v>11</v>
      </c>
    </row>
    <row r="8" spans="1:22" ht="83.25" customHeight="1" x14ac:dyDescent="0.25">
      <c r="A8" s="36"/>
      <c r="B8" s="55">
        <v>2</v>
      </c>
      <c r="C8" s="56" t="s">
        <v>35</v>
      </c>
      <c r="D8" s="57">
        <v>2</v>
      </c>
      <c r="E8" s="58" t="s">
        <v>28</v>
      </c>
      <c r="F8" s="59" t="s">
        <v>48</v>
      </c>
      <c r="G8" s="116"/>
      <c r="H8" s="60" t="s">
        <v>32</v>
      </c>
      <c r="I8" s="61"/>
      <c r="J8" s="62"/>
      <c r="K8" s="63"/>
      <c r="L8" s="64"/>
      <c r="M8" s="65"/>
      <c r="N8" s="65"/>
      <c r="O8" s="66"/>
      <c r="P8" s="67">
        <f>D8*Q8</f>
        <v>3610</v>
      </c>
      <c r="Q8" s="68">
        <v>1805</v>
      </c>
      <c r="R8" s="119"/>
      <c r="S8" s="69">
        <f>D8*R8</f>
        <v>0</v>
      </c>
      <c r="T8" s="70" t="str">
        <f t="shared" ref="T8:T12" si="1">IF(ISNUMBER(R8), IF(R8&gt;Q8,"NEVYHOVUJE","VYHOVUJE")," ")</f>
        <v xml:space="preserve"> </v>
      </c>
      <c r="U8" s="71"/>
      <c r="V8" s="72" t="s">
        <v>13</v>
      </c>
    </row>
    <row r="9" spans="1:22" ht="130.5" customHeight="1" x14ac:dyDescent="0.25">
      <c r="A9" s="36"/>
      <c r="B9" s="55">
        <v>3</v>
      </c>
      <c r="C9" s="56" t="s">
        <v>36</v>
      </c>
      <c r="D9" s="57">
        <v>2</v>
      </c>
      <c r="E9" s="58" t="s">
        <v>28</v>
      </c>
      <c r="F9" s="59" t="s">
        <v>46</v>
      </c>
      <c r="G9" s="116"/>
      <c r="H9" s="60" t="s">
        <v>32</v>
      </c>
      <c r="I9" s="61"/>
      <c r="J9" s="62"/>
      <c r="K9" s="63"/>
      <c r="L9" s="64"/>
      <c r="M9" s="65"/>
      <c r="N9" s="65"/>
      <c r="O9" s="66"/>
      <c r="P9" s="67">
        <f>D9*Q9</f>
        <v>4000</v>
      </c>
      <c r="Q9" s="68">
        <v>2000</v>
      </c>
      <c r="R9" s="119"/>
      <c r="S9" s="69">
        <f>D9*R9</f>
        <v>0</v>
      </c>
      <c r="T9" s="70" t="str">
        <f t="shared" si="1"/>
        <v xml:space="preserve"> </v>
      </c>
      <c r="U9" s="71"/>
      <c r="V9" s="72" t="s">
        <v>12</v>
      </c>
    </row>
    <row r="10" spans="1:22" ht="106.5" customHeight="1" x14ac:dyDescent="0.25">
      <c r="A10" s="36"/>
      <c r="B10" s="55">
        <v>4</v>
      </c>
      <c r="C10" s="56" t="s">
        <v>37</v>
      </c>
      <c r="D10" s="57">
        <v>2</v>
      </c>
      <c r="E10" s="58" t="s">
        <v>28</v>
      </c>
      <c r="F10" s="59" t="s">
        <v>47</v>
      </c>
      <c r="G10" s="116"/>
      <c r="H10" s="60" t="s">
        <v>32</v>
      </c>
      <c r="I10" s="61"/>
      <c r="J10" s="62"/>
      <c r="K10" s="63"/>
      <c r="L10" s="64"/>
      <c r="M10" s="65"/>
      <c r="N10" s="65"/>
      <c r="O10" s="66"/>
      <c r="P10" s="67">
        <f>D10*Q10</f>
        <v>1100</v>
      </c>
      <c r="Q10" s="68">
        <v>550</v>
      </c>
      <c r="R10" s="119"/>
      <c r="S10" s="69">
        <f>D10*R10</f>
        <v>0</v>
      </c>
      <c r="T10" s="70" t="str">
        <f t="shared" si="1"/>
        <v xml:space="preserve"> </v>
      </c>
      <c r="U10" s="71"/>
      <c r="V10" s="73" t="s">
        <v>13</v>
      </c>
    </row>
    <row r="11" spans="1:22" ht="94.5" customHeight="1" x14ac:dyDescent="0.25">
      <c r="A11" s="36"/>
      <c r="B11" s="55">
        <v>5</v>
      </c>
      <c r="C11" s="56" t="s">
        <v>38</v>
      </c>
      <c r="D11" s="57">
        <v>2</v>
      </c>
      <c r="E11" s="58" t="s">
        <v>28</v>
      </c>
      <c r="F11" s="59" t="s">
        <v>50</v>
      </c>
      <c r="G11" s="116"/>
      <c r="H11" s="60" t="s">
        <v>32</v>
      </c>
      <c r="I11" s="61"/>
      <c r="J11" s="62"/>
      <c r="K11" s="63"/>
      <c r="L11" s="64"/>
      <c r="M11" s="65"/>
      <c r="N11" s="65"/>
      <c r="O11" s="66"/>
      <c r="P11" s="67">
        <f>D11*Q11</f>
        <v>740</v>
      </c>
      <c r="Q11" s="68">
        <v>370</v>
      </c>
      <c r="R11" s="119"/>
      <c r="S11" s="69">
        <f>D11*R11</f>
        <v>0</v>
      </c>
      <c r="T11" s="70" t="str">
        <f t="shared" si="1"/>
        <v xml:space="preserve"> </v>
      </c>
      <c r="U11" s="71"/>
      <c r="V11" s="74"/>
    </row>
    <row r="12" spans="1:22" ht="93" customHeight="1" x14ac:dyDescent="0.25">
      <c r="A12" s="36"/>
      <c r="B12" s="55">
        <v>6</v>
      </c>
      <c r="C12" s="56" t="s">
        <v>39</v>
      </c>
      <c r="D12" s="57">
        <v>2</v>
      </c>
      <c r="E12" s="58" t="s">
        <v>28</v>
      </c>
      <c r="F12" s="59" t="s">
        <v>49</v>
      </c>
      <c r="G12" s="116"/>
      <c r="H12" s="60" t="s">
        <v>32</v>
      </c>
      <c r="I12" s="61"/>
      <c r="J12" s="62"/>
      <c r="K12" s="63"/>
      <c r="L12" s="64"/>
      <c r="M12" s="65"/>
      <c r="N12" s="65"/>
      <c r="O12" s="66"/>
      <c r="P12" s="67">
        <f>D12*Q12</f>
        <v>1270</v>
      </c>
      <c r="Q12" s="68">
        <v>635</v>
      </c>
      <c r="R12" s="119"/>
      <c r="S12" s="69">
        <f>D12*R12</f>
        <v>0</v>
      </c>
      <c r="T12" s="70" t="str">
        <f t="shared" si="1"/>
        <v xml:space="preserve"> </v>
      </c>
      <c r="U12" s="71"/>
      <c r="V12" s="74"/>
    </row>
    <row r="13" spans="1:22" ht="117.75" customHeight="1" thickBot="1" x14ac:dyDescent="0.3">
      <c r="A13" s="36"/>
      <c r="B13" s="75">
        <v>7</v>
      </c>
      <c r="C13" s="76" t="s">
        <v>40</v>
      </c>
      <c r="D13" s="77">
        <v>1</v>
      </c>
      <c r="E13" s="78" t="s">
        <v>28</v>
      </c>
      <c r="F13" s="79" t="s">
        <v>51</v>
      </c>
      <c r="G13" s="117"/>
      <c r="H13" s="80" t="s">
        <v>32</v>
      </c>
      <c r="I13" s="81"/>
      <c r="J13" s="82"/>
      <c r="K13" s="83"/>
      <c r="L13" s="84"/>
      <c r="M13" s="85"/>
      <c r="N13" s="85"/>
      <c r="O13" s="86"/>
      <c r="P13" s="87">
        <f>D13*Q13</f>
        <v>1435</v>
      </c>
      <c r="Q13" s="88">
        <v>1435</v>
      </c>
      <c r="R13" s="120"/>
      <c r="S13" s="89">
        <f>D13*R13</f>
        <v>0</v>
      </c>
      <c r="T13" s="90" t="str">
        <f t="shared" si="0"/>
        <v xml:space="preserve"> </v>
      </c>
      <c r="U13" s="91"/>
      <c r="V13" s="92"/>
    </row>
    <row r="14" spans="1:22" ht="17.45" customHeight="1" thickTop="1" thickBot="1" x14ac:dyDescent="0.3">
      <c r="C14" s="1"/>
      <c r="D14" s="1"/>
      <c r="E14" s="1"/>
      <c r="F14" s="1"/>
      <c r="G14" s="1"/>
      <c r="H14" s="1"/>
      <c r="I14" s="1"/>
      <c r="J14" s="1"/>
      <c r="N14" s="1"/>
      <c r="O14" s="1"/>
      <c r="P14" s="1"/>
    </row>
    <row r="15" spans="1:22" ht="51.75" customHeight="1" thickTop="1" thickBot="1" x14ac:dyDescent="0.3">
      <c r="B15" s="93" t="s">
        <v>27</v>
      </c>
      <c r="C15" s="93"/>
      <c r="D15" s="93"/>
      <c r="E15" s="93"/>
      <c r="F15" s="93"/>
      <c r="G15" s="93"/>
      <c r="H15" s="94"/>
      <c r="I15" s="94"/>
      <c r="J15" s="95"/>
      <c r="K15" s="95"/>
      <c r="L15" s="27"/>
      <c r="M15" s="27"/>
      <c r="N15" s="27"/>
      <c r="O15" s="96"/>
      <c r="P15" s="96"/>
      <c r="Q15" s="97" t="s">
        <v>9</v>
      </c>
      <c r="R15" s="98" t="s">
        <v>10</v>
      </c>
      <c r="S15" s="99"/>
      <c r="T15" s="100"/>
      <c r="U15" s="101"/>
      <c r="V15" s="102"/>
    </row>
    <row r="16" spans="1:22" ht="50.45" customHeight="1" thickTop="1" thickBot="1" x14ac:dyDescent="0.3">
      <c r="B16" s="103" t="s">
        <v>26</v>
      </c>
      <c r="C16" s="103"/>
      <c r="D16" s="103"/>
      <c r="E16" s="103"/>
      <c r="F16" s="103"/>
      <c r="G16" s="103"/>
      <c r="H16" s="103"/>
      <c r="I16" s="104"/>
      <c r="L16" s="7"/>
      <c r="M16" s="7"/>
      <c r="N16" s="7"/>
      <c r="O16" s="105"/>
      <c r="P16" s="105"/>
      <c r="Q16" s="106">
        <f>SUM(P7:P13)</f>
        <v>17705</v>
      </c>
      <c r="R16" s="107">
        <f>SUM(S7:S13)</f>
        <v>0</v>
      </c>
      <c r="S16" s="108"/>
      <c r="T16" s="109"/>
    </row>
    <row r="17" spans="2:19" ht="15.75" thickTop="1" x14ac:dyDescent="0.25">
      <c r="B17" s="110" t="s">
        <v>30</v>
      </c>
      <c r="C17" s="110"/>
      <c r="D17" s="110"/>
      <c r="E17" s="110"/>
      <c r="F17" s="110"/>
      <c r="G17" s="110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11"/>
      <c r="C18" s="111"/>
      <c r="D18" s="111"/>
      <c r="E18" s="111"/>
      <c r="F18" s="111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x14ac:dyDescent="0.25">
      <c r="B19" s="111"/>
      <c r="C19" s="111"/>
      <c r="D19" s="111"/>
      <c r="E19" s="111"/>
      <c r="F19" s="111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x14ac:dyDescent="0.25">
      <c r="B20" s="111"/>
      <c r="C20" s="111"/>
      <c r="D20" s="111"/>
      <c r="E20" s="111"/>
      <c r="F20" s="111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95"/>
      <c r="D21" s="112"/>
      <c r="E21" s="95"/>
      <c r="F21" s="95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H22" s="114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95"/>
      <c r="D23" s="112"/>
      <c r="E23" s="95"/>
      <c r="F23" s="95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95"/>
      <c r="D24" s="112"/>
      <c r="E24" s="95"/>
      <c r="F24" s="95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95"/>
      <c r="D25" s="112"/>
      <c r="E25" s="95"/>
      <c r="F25" s="95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95"/>
      <c r="D26" s="112"/>
      <c r="E26" s="95"/>
      <c r="F26" s="95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95"/>
      <c r="D27" s="112"/>
      <c r="E27" s="95"/>
      <c r="F27" s="95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95"/>
      <c r="D28" s="112"/>
      <c r="E28" s="95"/>
      <c r="F28" s="95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95"/>
      <c r="D29" s="112"/>
      <c r="E29" s="95"/>
      <c r="F29" s="95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95"/>
      <c r="D30" s="112"/>
      <c r="E30" s="95"/>
      <c r="F30" s="95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95"/>
      <c r="D31" s="112"/>
      <c r="E31" s="95"/>
      <c r="F31" s="95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95"/>
      <c r="D32" s="112"/>
      <c r="E32" s="95"/>
      <c r="F32" s="95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5"/>
      <c r="D33" s="112"/>
      <c r="E33" s="95"/>
      <c r="F33" s="95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5"/>
      <c r="D34" s="112"/>
      <c r="E34" s="95"/>
      <c r="F34" s="95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5"/>
      <c r="D35" s="112"/>
      <c r="E35" s="95"/>
      <c r="F35" s="95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5"/>
      <c r="D36" s="112"/>
      <c r="E36" s="95"/>
      <c r="F36" s="95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5"/>
      <c r="D37" s="112"/>
      <c r="E37" s="95"/>
      <c r="F37" s="95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5"/>
      <c r="D38" s="112"/>
      <c r="E38" s="95"/>
      <c r="F38" s="95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5"/>
      <c r="D39" s="112"/>
      <c r="E39" s="95"/>
      <c r="F39" s="95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5"/>
      <c r="D40" s="112"/>
      <c r="E40" s="95"/>
      <c r="F40" s="95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5"/>
      <c r="D41" s="112"/>
      <c r="E41" s="95"/>
      <c r="F41" s="95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5"/>
      <c r="D42" s="112"/>
      <c r="E42" s="95"/>
      <c r="F42" s="95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5"/>
      <c r="D43" s="112"/>
      <c r="E43" s="95"/>
      <c r="F43" s="95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5"/>
      <c r="D44" s="112"/>
      <c r="E44" s="95"/>
      <c r="F44" s="95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5"/>
      <c r="D45" s="112"/>
      <c r="E45" s="95"/>
      <c r="F45" s="95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5"/>
      <c r="D46" s="112"/>
      <c r="E46" s="95"/>
      <c r="F46" s="95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5"/>
      <c r="D47" s="112"/>
      <c r="E47" s="95"/>
      <c r="F47" s="95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5"/>
      <c r="D48" s="112"/>
      <c r="E48" s="95"/>
      <c r="F48" s="95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5"/>
      <c r="D49" s="112"/>
      <c r="E49" s="95"/>
      <c r="F49" s="95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5"/>
      <c r="D50" s="112"/>
      <c r="E50" s="95"/>
      <c r="F50" s="95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5"/>
      <c r="D51" s="112"/>
      <c r="E51" s="95"/>
      <c r="F51" s="95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5"/>
      <c r="D52" s="112"/>
      <c r="E52" s="95"/>
      <c r="F52" s="95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5"/>
      <c r="D53" s="112"/>
      <c r="E53" s="95"/>
      <c r="F53" s="95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5"/>
      <c r="D54" s="112"/>
      <c r="E54" s="95"/>
      <c r="F54" s="95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5"/>
      <c r="D55" s="112"/>
      <c r="E55" s="95"/>
      <c r="F55" s="95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5"/>
      <c r="D56" s="112"/>
      <c r="E56" s="95"/>
      <c r="F56" s="95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5"/>
      <c r="D57" s="112"/>
      <c r="E57" s="95"/>
      <c r="F57" s="95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5"/>
      <c r="D58" s="112"/>
      <c r="E58" s="95"/>
      <c r="F58" s="95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5"/>
      <c r="D59" s="112"/>
      <c r="E59" s="95"/>
      <c r="F59" s="95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5"/>
      <c r="D60" s="112"/>
      <c r="E60" s="95"/>
      <c r="F60" s="95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5"/>
      <c r="D61" s="112"/>
      <c r="E61" s="95"/>
      <c r="F61" s="95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5"/>
      <c r="D62" s="112"/>
      <c r="E62" s="95"/>
      <c r="F62" s="95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5"/>
      <c r="D63" s="112"/>
      <c r="E63" s="95"/>
      <c r="F63" s="95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5"/>
      <c r="D64" s="112"/>
      <c r="E64" s="95"/>
      <c r="F64" s="95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5"/>
      <c r="D65" s="112"/>
      <c r="E65" s="95"/>
      <c r="F65" s="95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5"/>
      <c r="D66" s="112"/>
      <c r="E66" s="95"/>
      <c r="F66" s="95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5"/>
      <c r="D67" s="112"/>
      <c r="E67" s="95"/>
      <c r="F67" s="95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5"/>
      <c r="D68" s="112"/>
      <c r="E68" s="95"/>
      <c r="F68" s="95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5"/>
      <c r="D69" s="112"/>
      <c r="E69" s="95"/>
      <c r="F69" s="95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5"/>
      <c r="D70" s="112"/>
      <c r="E70" s="95"/>
      <c r="F70" s="95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5"/>
      <c r="D71" s="112"/>
      <c r="E71" s="95"/>
      <c r="F71" s="95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5"/>
      <c r="D72" s="112"/>
      <c r="E72" s="95"/>
      <c r="F72" s="95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5"/>
      <c r="D73" s="112"/>
      <c r="E73" s="95"/>
      <c r="F73" s="95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5"/>
      <c r="D74" s="112"/>
      <c r="E74" s="95"/>
      <c r="F74" s="95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5"/>
      <c r="D75" s="112"/>
      <c r="E75" s="95"/>
      <c r="F75" s="95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5"/>
      <c r="D76" s="112"/>
      <c r="E76" s="95"/>
      <c r="F76" s="95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5"/>
      <c r="D77" s="112"/>
      <c r="E77" s="95"/>
      <c r="F77" s="95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5"/>
      <c r="D78" s="112"/>
      <c r="E78" s="95"/>
      <c r="F78" s="95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5"/>
      <c r="D79" s="112"/>
      <c r="E79" s="95"/>
      <c r="F79" s="95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5"/>
      <c r="D80" s="112"/>
      <c r="E80" s="95"/>
      <c r="F80" s="95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5"/>
      <c r="D81" s="112"/>
      <c r="E81" s="95"/>
      <c r="F81" s="95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5"/>
      <c r="D82" s="112"/>
      <c r="E82" s="95"/>
      <c r="F82" s="95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5"/>
      <c r="D83" s="112"/>
      <c r="E83" s="95"/>
      <c r="F83" s="95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5"/>
      <c r="D84" s="112"/>
      <c r="E84" s="95"/>
      <c r="F84" s="95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5"/>
      <c r="D85" s="112"/>
      <c r="E85" s="95"/>
      <c r="F85" s="95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5"/>
      <c r="D86" s="112"/>
      <c r="E86" s="95"/>
      <c r="F86" s="95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5"/>
      <c r="D87" s="112"/>
      <c r="E87" s="95"/>
      <c r="F87" s="95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5"/>
      <c r="D88" s="112"/>
      <c r="E88" s="95"/>
      <c r="F88" s="95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5"/>
      <c r="D89" s="112"/>
      <c r="E89" s="95"/>
      <c r="F89" s="95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5"/>
      <c r="D90" s="112"/>
      <c r="E90" s="95"/>
      <c r="F90" s="95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5"/>
      <c r="D91" s="112"/>
      <c r="E91" s="95"/>
      <c r="F91" s="95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5"/>
      <c r="D92" s="112"/>
      <c r="E92" s="95"/>
      <c r="F92" s="95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5"/>
      <c r="D93" s="112"/>
      <c r="E93" s="95"/>
      <c r="F93" s="95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5"/>
      <c r="D94" s="112"/>
      <c r="E94" s="95"/>
      <c r="F94" s="95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5"/>
      <c r="D95" s="112"/>
      <c r="E95" s="95"/>
      <c r="F95" s="95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5"/>
      <c r="D96" s="112"/>
      <c r="E96" s="95"/>
      <c r="F96" s="95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5"/>
      <c r="D97" s="112"/>
      <c r="E97" s="95"/>
      <c r="F97" s="95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5"/>
      <c r="D98" s="112"/>
      <c r="E98" s="95"/>
      <c r="F98" s="95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95"/>
      <c r="D99" s="112"/>
      <c r="E99" s="95"/>
      <c r="F99" s="95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95"/>
      <c r="D100" s="112"/>
      <c r="E100" s="95"/>
      <c r="F100" s="95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95"/>
      <c r="D101" s="112"/>
      <c r="E101" s="95"/>
      <c r="F101" s="95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95"/>
      <c r="D102" s="112"/>
      <c r="E102" s="95"/>
      <c r="F102" s="95"/>
      <c r="G102" s="16"/>
      <c r="H102" s="16"/>
      <c r="I102" s="11"/>
      <c r="J102" s="11"/>
      <c r="K102" s="11"/>
      <c r="L102" s="11"/>
      <c r="M102" s="11"/>
      <c r="N102" s="17"/>
      <c r="O102" s="17"/>
      <c r="P102" s="17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</sheetData>
  <sheetProtection algorithmName="SHA-512" hashValue="KOu9QRDFls4UIYhaq9VAB5YIHTItgKErMTOqbC+N9q9AIWvp5qm0YASHR94/vN42xK2ZpKPNEcnTDDK2PiqKMA==" saltValue="w4Haa5Zs4adJcwglPziwOQ==" spinCount="100000" sheet="1" objects="1" scenarios="1"/>
  <mergeCells count="17">
    <mergeCell ref="B1:D1"/>
    <mergeCell ref="G5:H5"/>
    <mergeCell ref="G2:N3"/>
    <mergeCell ref="B17:G17"/>
    <mergeCell ref="R16:T16"/>
    <mergeCell ref="R15:T15"/>
    <mergeCell ref="B15:G15"/>
    <mergeCell ref="B16:H16"/>
    <mergeCell ref="K7:K13"/>
    <mergeCell ref="J7:J13"/>
    <mergeCell ref="I7:I13"/>
    <mergeCell ref="L7:L13"/>
    <mergeCell ref="U7:U13"/>
    <mergeCell ref="V10:V13"/>
    <mergeCell ref="M7:M13"/>
    <mergeCell ref="N7:N13"/>
    <mergeCell ref="O7:O13"/>
  </mergeCells>
  <conditionalFormatting sqref="B7:B13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:D13">
    <cfRule type="containsBlanks" dxfId="6" priority="1">
      <formula>LEN(TRIM(D7))=0</formula>
    </cfRule>
  </conditionalFormatting>
  <conditionalFormatting sqref="G7:H13 R7:R13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13">
    <cfRule type="notContainsBlanks" dxfId="2" priority="70">
      <formula>LEN(TRIM(G7))&gt;0</formula>
    </cfRule>
  </conditionalFormatting>
  <conditionalFormatting sqref="T7:T13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allowBlank="1" showInputMessage="1" showErrorMessage="1" sqref="J7" xr:uid="{48CFB74B-9296-4A50-982E-BC79A8E838C1}">
      <formula1>"ANO,NE"</formula1>
    </dataValidation>
    <dataValidation type="list" showInputMessage="1" showErrorMessage="1" sqref="E7:E13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D29E48F-E673-435E-8E53-87DCB7C396FB}">
          <x14:formula1>
            <xm:f>#REF!</xm:f>
          </x14:formula1>
          <xm:sqref>V10 V9 V8 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2024-07-31T10:59:50Z</cp:lastPrinted>
  <dcterms:created xsi:type="dcterms:W3CDTF">2014-03-05T12:43:32Z</dcterms:created>
  <dcterms:modified xsi:type="dcterms:W3CDTF">2024-07-31T12:51:47Z</dcterms:modified>
</cp:coreProperties>
</file>